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orecast" sheetId="1" r:id="rId1"/>
    <sheet name="Sheet1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Z44" i="1"/>
  <c r="Y44" i="1"/>
  <c r="X44" i="1"/>
  <c r="Y43" i="1"/>
  <c r="X43" i="1"/>
  <c r="W43" i="1"/>
  <c r="X42" i="1"/>
  <c r="W42" i="1"/>
  <c r="V42" i="1"/>
  <c r="Y41" i="1"/>
  <c r="W41" i="1"/>
  <c r="V41" i="1"/>
  <c r="U41" i="1"/>
  <c r="V40" i="1"/>
  <c r="U40" i="1"/>
  <c r="T40" i="1"/>
  <c r="U39" i="1"/>
  <c r="T39" i="1"/>
  <c r="S39" i="1"/>
  <c r="T38" i="1"/>
  <c r="S38" i="1"/>
  <c r="R38" i="1"/>
  <c r="U37" i="1"/>
  <c r="S37" i="1"/>
  <c r="R37" i="1"/>
  <c r="Q37" i="1"/>
  <c r="R36" i="1"/>
  <c r="Q36" i="1"/>
  <c r="P36" i="1"/>
  <c r="Z27" i="1"/>
  <c r="Y27" i="1"/>
  <c r="X27" i="1"/>
  <c r="Y26" i="1"/>
  <c r="X26" i="1"/>
  <c r="W26" i="1"/>
  <c r="X25" i="1"/>
  <c r="W25" i="1"/>
  <c r="V25" i="1"/>
  <c r="W24" i="1"/>
  <c r="V24" i="1"/>
  <c r="U24" i="1"/>
  <c r="V23" i="1"/>
  <c r="U23" i="1"/>
  <c r="T23" i="1"/>
  <c r="U22" i="1"/>
  <c r="T22" i="1"/>
  <c r="S22" i="1"/>
  <c r="T21" i="1"/>
  <c r="S21" i="1"/>
  <c r="R21" i="1"/>
  <c r="S20" i="1"/>
  <c r="R20" i="1"/>
  <c r="Q20" i="1"/>
  <c r="R19" i="1"/>
  <c r="Q19" i="1"/>
  <c r="P19" i="1"/>
  <c r="E33" i="1"/>
  <c r="E34" i="1"/>
  <c r="E35" i="1"/>
  <c r="E36" i="1"/>
  <c r="U36" i="1" s="1"/>
  <c r="E37" i="1"/>
  <c r="T37" i="1" s="1"/>
  <c r="E38" i="1"/>
  <c r="W38" i="1" s="1"/>
  <c r="E39" i="1"/>
  <c r="V39" i="1" s="1"/>
  <c r="E40" i="1"/>
  <c r="Y40" i="1" s="1"/>
  <c r="E41" i="1"/>
  <c r="X41" i="1" s="1"/>
  <c r="E42" i="1"/>
  <c r="AA42" i="1" s="1"/>
  <c r="E43" i="1"/>
  <c r="Z43" i="1" s="1"/>
  <c r="E44" i="1"/>
  <c r="AC44" i="1" s="1"/>
  <c r="E32" i="1"/>
  <c r="D33" i="1"/>
  <c r="D34" i="1"/>
  <c r="D35" i="1"/>
  <c r="D36" i="1"/>
  <c r="D37" i="1"/>
  <c r="D38" i="1"/>
  <c r="D39" i="1"/>
  <c r="D40" i="1"/>
  <c r="D41" i="1"/>
  <c r="D42" i="1"/>
  <c r="D43" i="1"/>
  <c r="D44" i="1"/>
  <c r="D32" i="1"/>
  <c r="E20" i="1"/>
  <c r="V20" i="1" s="1"/>
  <c r="E21" i="1"/>
  <c r="U21" i="1" s="1"/>
  <c r="E22" i="1"/>
  <c r="X22" i="1" s="1"/>
  <c r="E23" i="1"/>
  <c r="W23" i="1" s="1"/>
  <c r="E24" i="1"/>
  <c r="Z24" i="1" s="1"/>
  <c r="E25" i="1"/>
  <c r="Y25" i="1" s="1"/>
  <c r="E26" i="1"/>
  <c r="AB26" i="1" s="1"/>
  <c r="E27" i="1"/>
  <c r="AA27" i="1" s="1"/>
  <c r="D20" i="1"/>
  <c r="D21" i="1"/>
  <c r="D22" i="1"/>
  <c r="D23" i="1"/>
  <c r="D24" i="1"/>
  <c r="D25" i="1"/>
  <c r="D26" i="1"/>
  <c r="D27" i="1"/>
  <c r="D19" i="1"/>
  <c r="E19" i="1"/>
  <c r="S19" i="1" s="1"/>
  <c r="T36" i="1" l="1"/>
  <c r="V38" i="1"/>
  <c r="AB44" i="1"/>
  <c r="X40" i="1"/>
  <c r="Z42" i="1"/>
  <c r="U52" i="1"/>
  <c r="W39" i="1"/>
  <c r="W52" i="1" s="1"/>
  <c r="AA43" i="1"/>
  <c r="S36" i="1"/>
  <c r="V37" i="1"/>
  <c r="V52" i="1" s="1"/>
  <c r="U38" i="1"/>
  <c r="X39" i="1"/>
  <c r="X52" i="1" s="1"/>
  <c r="W40" i="1"/>
  <c r="Z41" i="1"/>
  <c r="Y42" i="1"/>
  <c r="AB43" i="1"/>
  <c r="AA44" i="1"/>
  <c r="T19" i="1"/>
  <c r="X23" i="1"/>
  <c r="Z25" i="1"/>
  <c r="AB27" i="1"/>
  <c r="U19" i="1"/>
  <c r="T20" i="1"/>
  <c r="W21" i="1"/>
  <c r="V22" i="1"/>
  <c r="Y23" i="1"/>
  <c r="X24" i="1"/>
  <c r="AA25" i="1"/>
  <c r="Z26" i="1"/>
  <c r="AC27" i="1"/>
  <c r="U20" i="1"/>
  <c r="W22" i="1"/>
  <c r="Y24" i="1"/>
  <c r="AA26" i="1"/>
  <c r="V21" i="1"/>
  <c r="Q18" i="1"/>
  <c r="P18" i="1"/>
  <c r="O18" i="1"/>
  <c r="D18" i="1"/>
  <c r="E18" i="1"/>
  <c r="T18" i="1" s="1"/>
  <c r="Q35" i="1"/>
  <c r="P35" i="1"/>
  <c r="O35" i="1"/>
  <c r="R35" i="1"/>
  <c r="P17" i="1"/>
  <c r="O17" i="1"/>
  <c r="N17" i="1"/>
  <c r="O16" i="1"/>
  <c r="N16" i="1"/>
  <c r="M16" i="1"/>
  <c r="N15" i="1"/>
  <c r="M15" i="1"/>
  <c r="L15" i="1"/>
  <c r="M14" i="1"/>
  <c r="L14" i="1"/>
  <c r="K14" i="1"/>
  <c r="L13" i="1"/>
  <c r="K13" i="1"/>
  <c r="J13" i="1"/>
  <c r="D17" i="1"/>
  <c r="E17" i="1"/>
  <c r="S17" i="1" s="1"/>
  <c r="D16" i="1"/>
  <c r="E16" i="1"/>
  <c r="Q16" i="1" s="1"/>
  <c r="X46" i="1" l="1"/>
  <c r="V46" i="1"/>
  <c r="T46" i="1"/>
  <c r="W46" i="1"/>
  <c r="U46" i="1"/>
  <c r="R17" i="1"/>
  <c r="S35" i="1"/>
  <c r="T35" i="1"/>
  <c r="T52" i="1" s="1"/>
  <c r="S18" i="1"/>
  <c r="S46" i="1" s="1"/>
  <c r="R18" i="1"/>
  <c r="Q17" i="1"/>
  <c r="R16" i="1"/>
  <c r="P16" i="1"/>
  <c r="P34" i="1"/>
  <c r="O34" i="1"/>
  <c r="N34" i="1"/>
  <c r="R34" i="1"/>
  <c r="O33" i="1"/>
  <c r="N33" i="1"/>
  <c r="M33" i="1"/>
  <c r="Q33" i="1"/>
  <c r="N32" i="1"/>
  <c r="M32" i="1"/>
  <c r="L32" i="1"/>
  <c r="L52" i="1" s="1"/>
  <c r="P32" i="1"/>
  <c r="E15" i="1"/>
  <c r="D15" i="1"/>
  <c r="E14" i="1"/>
  <c r="D14" i="1"/>
  <c r="E13" i="1"/>
  <c r="D13" i="1"/>
  <c r="K12" i="1"/>
  <c r="J12" i="1"/>
  <c r="I12" i="1"/>
  <c r="E12" i="1"/>
  <c r="N12" i="1" s="1"/>
  <c r="D12" i="1"/>
  <c r="J11" i="1"/>
  <c r="I11" i="1"/>
  <c r="H11" i="1"/>
  <c r="E11" i="1"/>
  <c r="M11" i="1" s="1"/>
  <c r="D11" i="1"/>
  <c r="I10" i="1"/>
  <c r="H10" i="1"/>
  <c r="G10" i="1"/>
  <c r="E10" i="1"/>
  <c r="L10" i="1" s="1"/>
  <c r="D10" i="1"/>
  <c r="H9" i="1"/>
  <c r="H46" i="1" s="1"/>
  <c r="G9" i="1"/>
  <c r="G46" i="1" s="1"/>
  <c r="F9" i="1"/>
  <c r="F46" i="1" s="1"/>
  <c r="E9" i="1"/>
  <c r="K9" i="1" s="1"/>
  <c r="D9" i="1"/>
  <c r="E8" i="1"/>
  <c r="D8" i="1"/>
  <c r="E7" i="1"/>
  <c r="D7" i="1"/>
  <c r="E6" i="1"/>
  <c r="D6" i="1"/>
  <c r="E5" i="1"/>
  <c r="D5" i="1"/>
  <c r="E4" i="1"/>
  <c r="D4" i="1"/>
  <c r="M52" i="1" l="1"/>
  <c r="N52" i="1"/>
  <c r="R46" i="1"/>
  <c r="P14" i="1"/>
  <c r="O14" i="1"/>
  <c r="N14" i="1"/>
  <c r="N46" i="1" s="1"/>
  <c r="M13" i="1"/>
  <c r="O13" i="1"/>
  <c r="N13" i="1"/>
  <c r="P15" i="1"/>
  <c r="O15" i="1"/>
  <c r="Q15" i="1"/>
  <c r="Q46" i="1" s="1"/>
  <c r="L12" i="1"/>
  <c r="Q32" i="1"/>
  <c r="R33" i="1"/>
  <c r="R52" i="1" s="1"/>
  <c r="S34" i="1"/>
  <c r="S52" i="1" s="1"/>
  <c r="I9" i="1"/>
  <c r="I46" i="1" s="1"/>
  <c r="J10" i="1"/>
  <c r="K11" i="1"/>
  <c r="J9" i="1"/>
  <c r="K10" i="1"/>
  <c r="L11" i="1"/>
  <c r="L46" i="1" s="1"/>
  <c r="M12" i="1"/>
  <c r="M46" i="1" s="1"/>
  <c r="O32" i="1"/>
  <c r="O52" i="1" s="1"/>
  <c r="P33" i="1"/>
  <c r="P52" i="1" s="1"/>
  <c r="Q34" i="1"/>
  <c r="K46" i="1" l="1"/>
  <c r="Q52" i="1"/>
  <c r="J46" i="1"/>
  <c r="O46" i="1"/>
  <c r="P46" i="1"/>
</calcChain>
</file>

<file path=xl/sharedStrings.xml><?xml version="1.0" encoding="utf-8"?>
<sst xmlns="http://schemas.openxmlformats.org/spreadsheetml/2006/main" count="69" uniqueCount="33">
  <si>
    <t>12 week</t>
  </si>
  <si>
    <t>24 week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</si>
  <si>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</si>
  <si>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</si>
  <si>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</si>
  <si>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</si>
  <si>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</si>
  <si>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</si>
  <si>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</si>
  <si>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</si>
  <si>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</si>
  <si>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</si>
  <si>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</si>
  <si>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</si>
  <si>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ჰარვონი</t>
  </si>
  <si>
    <t>ეპკლუსა</t>
  </si>
  <si>
    <t>ჰარვონი სულ</t>
  </si>
  <si>
    <t>ეპკლუსა სულ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</si>
  <si>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</si>
  <si>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</si>
  <si>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</si>
  <si>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</si>
  <si>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</si>
  <si>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</si>
  <si>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</si>
  <si>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</si>
  <si>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</si>
  <si>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</si>
  <si>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</si>
  <si>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</si>
  <si>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არსებული ნაშთი (მარტის მდგომარეობით)</t>
  </si>
  <si>
    <t>არსებული ნაშთი საკმარისია (...თვე)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</si>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</sst>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9" fontId="2" fillId="0" borderId="1" xfId="0" applyNumberFormat="1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3" fillId="0" borderId="0" xfId="0" applyFont="1" applyBorder="1" applyAlignment="1">
      <alignment horizontal="left" wrapText="1"/>
    </xf>
    <xf numFmtId="0" fontId="1" fillId="2" borderId="1" xfId="0" applyFont="1" applyFill="1" applyBorder="1"/>
    <xf numFmtId="0" fontId="4" fillId="3" borderId="1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55</xdr:row>
      <xdr:rowOff>114301</xdr:rowOff>
    </xdr:from>
    <xdr:to>
      <xdr:col>17</xdr:col>
      <xdr:colOff>171449</xdr:colOff>
      <xdr:row>81</xdr:row>
      <xdr:rowOff>180975</xdr:rowOff>
    </xdr:to>
    <xdr:sp macro="" textlink="">
      <xdr:nvSpPr>
        <xdr:cNvPr id="2" name="TextBox 1"/>
        <xdr:cNvSpPr txBox="1"/>
      </xdr:nvSpPr>
      <xdr:spPr>
        <a:xfrm>
          <a:off x="152399" y="10972801"/>
          <a:ext cx="6810375" cy="5019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ეპკლუსა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ახალი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550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მარტი 1/2-დეკემბერი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ეპკლუსას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Yu Gothic UI" panose="020B0500000000000000" pitchFamily="34" charset="-128"/>
              <a:cs typeface="+mn-cs"/>
            </a:rPr>
            <a:t>~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17 400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*არსებული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ნაშთი (მარტის თვის მდგომარეობით) 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6400 კოლოფი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ეპკლუსას რაოდენობა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11 000 (=17400-6400) კოლოფი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ka-G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a-G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თვე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აპრილი-დეკემბერი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14 000</a:t>
          </a:r>
          <a:endParaRPr lang="en-US" sz="12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მარტის თვის მდგომარეობით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a-GE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10 550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კოლოფი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(8682 კოლოფი საწყობში,</a:t>
          </a:r>
          <a:r>
            <a:rPr lang="ka-G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1868 კოლოფი კლინიკებში, ვადით 31.12.2019წ) 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3450 (=14000-10550) კოლოფი. თუმცა გასათვალისწინებელია, რომ დეკემბერში ჩართულ პაციენტებს ან/და წინა თვეებში ჩართულ პაციენტებს დეკემბრის კოლოფს ვერ დავურიგებთ მკურნალობის დასრულებამდე ვარგისიანობის ვადის გასვლის შესაძლებლობის  გამო. ასეთი იქნება დაახლოებით 1575 პაციენტი. შესაბამისად, წლის ბოლომდე საჭირო რაოდენობა განისაზღვრება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5025 (=3450+1575) კოლოფით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workbookViewId="0">
      <selection activeCell="Z37" sqref="Z37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</cols>
  <sheetData>
    <row r="1" spans="1:29" x14ac:dyDescent="0.25">
      <c r="C1" s="18"/>
      <c r="D1" s="18"/>
      <c r="E1" s="18"/>
    </row>
    <row r="2" spans="1:29" x14ac:dyDescent="0.25">
      <c r="C2" s="1"/>
      <c r="D2" s="1">
        <v>0.95</v>
      </c>
      <c r="E2" s="1">
        <v>0.05</v>
      </c>
      <c r="F2" s="19">
        <v>2018</v>
      </c>
      <c r="G2" s="19"/>
      <c r="H2" s="19"/>
      <c r="I2" s="19"/>
      <c r="J2" s="19"/>
      <c r="K2" s="19"/>
      <c r="L2" s="19"/>
      <c r="M2" s="18">
        <v>2019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26">
        <v>2020</v>
      </c>
      <c r="Z2" s="27"/>
      <c r="AA2" s="27"/>
      <c r="AB2" s="27"/>
      <c r="AC2" s="28"/>
    </row>
    <row r="3" spans="1:29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2"/>
      <c r="Z3" s="2"/>
      <c r="AA3" s="2"/>
      <c r="AB3" s="2"/>
      <c r="AC3" s="2"/>
    </row>
    <row r="4" spans="1:29" x14ac:dyDescent="0.25">
      <c r="A4" s="20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29" x14ac:dyDescent="0.25">
      <c r="A5" s="21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29" x14ac:dyDescent="0.25">
      <c r="A6" s="21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29" x14ac:dyDescent="0.25">
      <c r="A7" s="21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29" x14ac:dyDescent="0.25">
      <c r="A8" s="21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29" x14ac:dyDescent="0.25">
      <c r="A9" s="21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29" x14ac:dyDescent="0.25">
      <c r="A10" s="21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29" x14ac:dyDescent="0.25">
      <c r="A11" s="21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29" x14ac:dyDescent="0.25">
      <c r="A12" s="21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29" x14ac:dyDescent="0.25">
      <c r="A13" s="21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29" x14ac:dyDescent="0.25">
      <c r="A14" s="21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29" x14ac:dyDescent="0.25">
      <c r="A15" s="21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29" x14ac:dyDescent="0.25">
      <c r="A16" s="21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21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21"/>
      <c r="B18" s="5" t="s">
        <v>20</v>
      </c>
      <c r="C18" s="6">
        <v>421</v>
      </c>
      <c r="D18" s="6">
        <f>C18*$D$2</f>
        <v>399.95</v>
      </c>
      <c r="E18" s="6">
        <f>C18*$E$2</f>
        <v>21.05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421</v>
      </c>
      <c r="P18" s="8">
        <f>C18</f>
        <v>421</v>
      </c>
      <c r="Q18" s="8">
        <f>C18</f>
        <v>421</v>
      </c>
      <c r="R18" s="8">
        <f>E18</f>
        <v>21.05</v>
      </c>
      <c r="S18" s="8">
        <f>E18</f>
        <v>21.05</v>
      </c>
      <c r="T18" s="8">
        <f>E18</f>
        <v>21.05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21"/>
      <c r="B19" s="5" t="s">
        <v>21</v>
      </c>
      <c r="C19" s="6">
        <v>500</v>
      </c>
      <c r="D19" s="6">
        <f>C19*$D$2</f>
        <v>475</v>
      </c>
      <c r="E19" s="6">
        <f>C19*$E$2</f>
        <v>25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500</v>
      </c>
      <c r="Q19" s="8">
        <f>C19</f>
        <v>500</v>
      </c>
      <c r="R19" s="8">
        <f>C19</f>
        <v>500</v>
      </c>
      <c r="S19" s="8">
        <f>E19</f>
        <v>25</v>
      </c>
      <c r="T19" s="8">
        <f>E19</f>
        <v>25</v>
      </c>
      <c r="U19" s="8">
        <f>E19</f>
        <v>25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21"/>
      <c r="B20" s="5" t="s">
        <v>22</v>
      </c>
      <c r="C20" s="6">
        <v>500</v>
      </c>
      <c r="D20" s="6">
        <f t="shared" ref="D20:D27" si="2">C20*$D$2</f>
        <v>475</v>
      </c>
      <c r="E20" s="6">
        <f t="shared" ref="E20:E27" si="3">C20*$E$2</f>
        <v>25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500</v>
      </c>
      <c r="R20" s="8">
        <f>C20</f>
        <v>500</v>
      </c>
      <c r="S20" s="8">
        <f>C20</f>
        <v>500</v>
      </c>
      <c r="T20" s="8">
        <f>E20</f>
        <v>25</v>
      </c>
      <c r="U20" s="8">
        <f>E20</f>
        <v>25</v>
      </c>
      <c r="V20" s="8">
        <f>E20</f>
        <v>25</v>
      </c>
      <c r="W20" s="8"/>
      <c r="X20" s="8"/>
      <c r="Y20" s="2"/>
      <c r="Z20" s="2"/>
      <c r="AA20" s="2"/>
      <c r="AB20" s="2"/>
      <c r="AC20" s="2"/>
    </row>
    <row r="21" spans="1:29" x14ac:dyDescent="0.25">
      <c r="A21" s="21"/>
      <c r="B21" s="5" t="s">
        <v>23</v>
      </c>
      <c r="C21" s="6">
        <v>500</v>
      </c>
      <c r="D21" s="6">
        <f t="shared" si="2"/>
        <v>475</v>
      </c>
      <c r="E21" s="6">
        <f t="shared" si="3"/>
        <v>25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500</v>
      </c>
      <c r="S21" s="8">
        <f>C21</f>
        <v>500</v>
      </c>
      <c r="T21" s="8">
        <f>C21</f>
        <v>500</v>
      </c>
      <c r="U21" s="8">
        <f>E21</f>
        <v>25</v>
      </c>
      <c r="V21" s="8">
        <f>E21</f>
        <v>25</v>
      </c>
      <c r="W21" s="8">
        <f>E21</f>
        <v>25</v>
      </c>
      <c r="X21" s="8"/>
      <c r="Y21" s="2"/>
      <c r="Z21" s="2"/>
      <c r="AA21" s="2"/>
      <c r="AB21" s="2"/>
      <c r="AC21" s="2"/>
    </row>
    <row r="22" spans="1:29" x14ac:dyDescent="0.25">
      <c r="A22" s="21"/>
      <c r="B22" s="5" t="s">
        <v>24</v>
      </c>
      <c r="C22" s="6">
        <v>500</v>
      </c>
      <c r="D22" s="6">
        <f t="shared" si="2"/>
        <v>475</v>
      </c>
      <c r="E22" s="6">
        <f t="shared" si="3"/>
        <v>25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500</v>
      </c>
      <c r="T22" s="8">
        <f>C22</f>
        <v>500</v>
      </c>
      <c r="U22" s="8">
        <f>C22</f>
        <v>500</v>
      </c>
      <c r="V22" s="8">
        <f>E22</f>
        <v>25</v>
      </c>
      <c r="W22" s="8">
        <f>E22</f>
        <v>25</v>
      </c>
      <c r="X22" s="8">
        <f>E22</f>
        <v>25</v>
      </c>
      <c r="Y22" s="2"/>
      <c r="Z22" s="2"/>
      <c r="AA22" s="2"/>
      <c r="AB22" s="2"/>
      <c r="AC22" s="2"/>
    </row>
    <row r="23" spans="1:29" x14ac:dyDescent="0.25">
      <c r="A23" s="21"/>
      <c r="B23" s="5" t="s">
        <v>25</v>
      </c>
      <c r="C23" s="6">
        <v>500</v>
      </c>
      <c r="D23" s="6">
        <f t="shared" si="2"/>
        <v>475</v>
      </c>
      <c r="E23" s="6">
        <f t="shared" si="3"/>
        <v>25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500</v>
      </c>
      <c r="U23" s="8">
        <f>C23</f>
        <v>500</v>
      </c>
      <c r="V23" s="8">
        <f>C23</f>
        <v>500</v>
      </c>
      <c r="W23" s="8">
        <f>E23</f>
        <v>25</v>
      </c>
      <c r="X23" s="8">
        <f>E23</f>
        <v>25</v>
      </c>
      <c r="Y23" s="2">
        <f>E23</f>
        <v>25</v>
      </c>
      <c r="Z23" s="2"/>
      <c r="AA23" s="2"/>
      <c r="AB23" s="2"/>
      <c r="AC23" s="2"/>
    </row>
    <row r="24" spans="1:29" x14ac:dyDescent="0.25">
      <c r="A24" s="21"/>
      <c r="B24" s="5" t="s">
        <v>26</v>
      </c>
      <c r="C24" s="6">
        <v>500</v>
      </c>
      <c r="D24" s="6">
        <f t="shared" si="2"/>
        <v>475</v>
      </c>
      <c r="E24" s="6">
        <f t="shared" si="3"/>
        <v>25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500</v>
      </c>
      <c r="V24" s="8">
        <f>C24</f>
        <v>500</v>
      </c>
      <c r="W24" s="8">
        <f>C24</f>
        <v>500</v>
      </c>
      <c r="X24" s="8">
        <f>E24</f>
        <v>25</v>
      </c>
      <c r="Y24" s="2">
        <f>E24</f>
        <v>25</v>
      </c>
      <c r="Z24" s="2">
        <f>E24</f>
        <v>25</v>
      </c>
      <c r="AA24" s="2"/>
      <c r="AB24" s="2"/>
      <c r="AC24" s="2"/>
    </row>
    <row r="25" spans="1:29" x14ac:dyDescent="0.25">
      <c r="A25" s="21"/>
      <c r="B25" s="5" t="s">
        <v>27</v>
      </c>
      <c r="C25" s="6">
        <v>500</v>
      </c>
      <c r="D25" s="6">
        <f t="shared" si="2"/>
        <v>475</v>
      </c>
      <c r="E25" s="6">
        <f t="shared" si="3"/>
        <v>25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500</v>
      </c>
      <c r="W25" s="8">
        <f>C25</f>
        <v>500</v>
      </c>
      <c r="X25" s="8">
        <f>C25</f>
        <v>500</v>
      </c>
      <c r="Y25" s="2">
        <f>E25</f>
        <v>25</v>
      </c>
      <c r="Z25" s="2">
        <f>E25</f>
        <v>25</v>
      </c>
      <c r="AA25" s="2">
        <f>E25</f>
        <v>25</v>
      </c>
      <c r="AB25" s="2"/>
      <c r="AC25" s="2"/>
    </row>
    <row r="26" spans="1:29" x14ac:dyDescent="0.25">
      <c r="A26" s="21"/>
      <c r="B26" s="5" t="s">
        <v>28</v>
      </c>
      <c r="C26" s="6">
        <v>500</v>
      </c>
      <c r="D26" s="6">
        <f t="shared" si="2"/>
        <v>475</v>
      </c>
      <c r="E26" s="6">
        <f t="shared" si="3"/>
        <v>25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500</v>
      </c>
      <c r="X26" s="8">
        <f>C26</f>
        <v>500</v>
      </c>
      <c r="Y26" s="2">
        <f>C26</f>
        <v>500</v>
      </c>
      <c r="Z26" s="2">
        <f>E26</f>
        <v>25</v>
      </c>
      <c r="AA26" s="2">
        <f>E26</f>
        <v>25</v>
      </c>
      <c r="AB26" s="2">
        <f>E26</f>
        <v>25</v>
      </c>
      <c r="AC26" s="2"/>
    </row>
    <row r="27" spans="1:29" x14ac:dyDescent="0.25">
      <c r="A27" s="22"/>
      <c r="B27" s="5" t="s">
        <v>29</v>
      </c>
      <c r="C27" s="6">
        <v>500</v>
      </c>
      <c r="D27" s="6">
        <f t="shared" si="2"/>
        <v>475</v>
      </c>
      <c r="E27" s="6">
        <f t="shared" si="3"/>
        <v>25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500</v>
      </c>
      <c r="Y27" s="2">
        <f>C27</f>
        <v>500</v>
      </c>
      <c r="Z27" s="2">
        <f>C27</f>
        <v>500</v>
      </c>
      <c r="AA27" s="2">
        <f>E27</f>
        <v>25</v>
      </c>
      <c r="AB27" s="2">
        <f>E27</f>
        <v>25</v>
      </c>
      <c r="AC27" s="2">
        <f>E27</f>
        <v>25</v>
      </c>
    </row>
    <row r="28" spans="1:29" s="10" customFormat="1" x14ac:dyDescent="0.25">
      <c r="A28" s="9"/>
      <c r="B28" s="5"/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9" s="10" customFormat="1" x14ac:dyDescent="0.25">
      <c r="A29" s="9"/>
      <c r="B29" s="5"/>
      <c r="C29" s="6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9" s="10" customFormat="1" x14ac:dyDescent="0.25">
      <c r="A30" s="9"/>
      <c r="B30" s="5"/>
      <c r="C30" s="1"/>
      <c r="D30" s="1">
        <v>0.88</v>
      </c>
      <c r="E30" s="1">
        <v>0.12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9" s="10" customFormat="1" x14ac:dyDescent="0.25">
      <c r="A31" s="9"/>
      <c r="B31" s="5"/>
      <c r="C31" s="2" t="s">
        <v>32</v>
      </c>
      <c r="D31" s="2" t="s">
        <v>0</v>
      </c>
      <c r="E31" s="2" t="s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23" t="s">
        <v>15</v>
      </c>
      <c r="B32" s="5" t="s">
        <v>8</v>
      </c>
      <c r="C32" s="6">
        <v>114</v>
      </c>
      <c r="D32" s="6">
        <f>C32*$D$30</f>
        <v>100.32000000000001</v>
      </c>
      <c r="E32" s="6">
        <f>C32*$E$30</f>
        <v>13.68</v>
      </c>
      <c r="F32" s="7"/>
      <c r="G32" s="7"/>
      <c r="H32" s="7"/>
      <c r="I32" s="7"/>
      <c r="J32" s="7"/>
      <c r="K32" s="7"/>
      <c r="L32" s="7">
        <f>C32</f>
        <v>114</v>
      </c>
      <c r="M32" s="8">
        <f>C32</f>
        <v>114</v>
      </c>
      <c r="N32" s="8">
        <f>C32</f>
        <v>114</v>
      </c>
      <c r="O32" s="8">
        <f>E32</f>
        <v>13.68</v>
      </c>
      <c r="P32" s="8">
        <f>E32</f>
        <v>13.68</v>
      </c>
      <c r="Q32" s="8">
        <f>E32</f>
        <v>13.68</v>
      </c>
      <c r="R32" s="8"/>
      <c r="S32" s="8"/>
      <c r="T32" s="8"/>
      <c r="U32" s="8"/>
      <c r="V32" s="8"/>
      <c r="W32" s="8"/>
      <c r="X32" s="8"/>
      <c r="Y32" s="2"/>
      <c r="Z32" s="2"/>
      <c r="AA32" s="2"/>
      <c r="AB32" s="2"/>
      <c r="AC32" s="2"/>
    </row>
    <row r="33" spans="1:29" x14ac:dyDescent="0.25">
      <c r="A33" s="24"/>
      <c r="B33" s="5" t="s">
        <v>18</v>
      </c>
      <c r="C33" s="6">
        <v>495</v>
      </c>
      <c r="D33" s="6">
        <f t="shared" ref="D33:D44" si="4">C33*$D$30</f>
        <v>435.6</v>
      </c>
      <c r="E33" s="6">
        <f t="shared" ref="E33:E44" si="5">C33*$E$30</f>
        <v>59.4</v>
      </c>
      <c r="F33" s="7"/>
      <c r="G33" s="7"/>
      <c r="H33" s="7"/>
      <c r="I33" s="7"/>
      <c r="J33" s="7"/>
      <c r="K33" s="7"/>
      <c r="L33" s="7"/>
      <c r="M33" s="8">
        <f>C33</f>
        <v>495</v>
      </c>
      <c r="N33" s="8">
        <f>C33</f>
        <v>495</v>
      </c>
      <c r="O33" s="8">
        <f>C33</f>
        <v>495</v>
      </c>
      <c r="P33" s="8">
        <f>E33</f>
        <v>59.4</v>
      </c>
      <c r="Q33" s="8">
        <f>E33</f>
        <v>59.4</v>
      </c>
      <c r="R33" s="8">
        <f>E33</f>
        <v>59.4</v>
      </c>
      <c r="S33" s="8"/>
      <c r="T33" s="8"/>
      <c r="U33" s="8"/>
      <c r="V33" s="8"/>
      <c r="W33" s="8"/>
      <c r="X33" s="8"/>
      <c r="Y33" s="2"/>
      <c r="Z33" s="2"/>
      <c r="AA33" s="2"/>
      <c r="AB33" s="2"/>
      <c r="AC33" s="2"/>
    </row>
    <row r="34" spans="1:29" x14ac:dyDescent="0.25">
      <c r="A34" s="24"/>
      <c r="B34" s="5" t="s">
        <v>19</v>
      </c>
      <c r="C34" s="6">
        <v>543</v>
      </c>
      <c r="D34" s="6">
        <f t="shared" si="4"/>
        <v>477.84</v>
      </c>
      <c r="E34" s="6">
        <f t="shared" si="5"/>
        <v>65.16</v>
      </c>
      <c r="F34" s="7"/>
      <c r="G34" s="7"/>
      <c r="H34" s="7"/>
      <c r="I34" s="7"/>
      <c r="J34" s="7"/>
      <c r="K34" s="7"/>
      <c r="L34" s="7"/>
      <c r="M34" s="8"/>
      <c r="N34" s="8">
        <f>C34</f>
        <v>543</v>
      </c>
      <c r="O34" s="8">
        <f>C34</f>
        <v>543</v>
      </c>
      <c r="P34" s="8">
        <f>C34</f>
        <v>543</v>
      </c>
      <c r="Q34" s="8">
        <f>E34</f>
        <v>65.16</v>
      </c>
      <c r="R34" s="8">
        <f>E34</f>
        <v>65.16</v>
      </c>
      <c r="S34" s="8">
        <f>E34</f>
        <v>65.16</v>
      </c>
      <c r="T34" s="8"/>
      <c r="U34" s="8"/>
      <c r="V34" s="8"/>
      <c r="W34" s="8"/>
      <c r="X34" s="8"/>
      <c r="Y34" s="2"/>
      <c r="Z34" s="2"/>
      <c r="AA34" s="2"/>
      <c r="AB34" s="2"/>
      <c r="AC34" s="2"/>
    </row>
    <row r="35" spans="1:29" s="10" customFormat="1" x14ac:dyDescent="0.25">
      <c r="A35" s="24"/>
      <c r="B35" s="5" t="s">
        <v>20</v>
      </c>
      <c r="C35" s="6">
        <v>541</v>
      </c>
      <c r="D35" s="6">
        <f t="shared" si="4"/>
        <v>476.08</v>
      </c>
      <c r="E35" s="6">
        <f t="shared" si="5"/>
        <v>64.92</v>
      </c>
      <c r="F35" s="7"/>
      <c r="G35" s="7"/>
      <c r="H35" s="7"/>
      <c r="I35" s="7"/>
      <c r="J35" s="7"/>
      <c r="K35" s="7"/>
      <c r="L35" s="7"/>
      <c r="M35" s="8"/>
      <c r="N35" s="8"/>
      <c r="O35" s="8">
        <f>C35</f>
        <v>541</v>
      </c>
      <c r="P35" s="8">
        <f>C35</f>
        <v>541</v>
      </c>
      <c r="Q35" s="8">
        <f>C35</f>
        <v>541</v>
      </c>
      <c r="R35" s="8">
        <f>E35</f>
        <v>64.92</v>
      </c>
      <c r="S35" s="8">
        <f>E35</f>
        <v>64.92</v>
      </c>
      <c r="T35" s="8">
        <f>E35</f>
        <v>64.92</v>
      </c>
      <c r="U35" s="8"/>
      <c r="V35" s="8"/>
      <c r="W35" s="8"/>
      <c r="X35" s="8"/>
      <c r="Y35" s="5"/>
      <c r="Z35" s="5"/>
      <c r="AA35" s="5"/>
      <c r="AB35" s="5"/>
      <c r="AC35" s="5"/>
    </row>
    <row r="36" spans="1:29" s="10" customFormat="1" x14ac:dyDescent="0.25">
      <c r="A36" s="24"/>
      <c r="B36" s="5" t="s">
        <v>21</v>
      </c>
      <c r="C36" s="6">
        <v>550</v>
      </c>
      <c r="D36" s="6">
        <f t="shared" si="4"/>
        <v>484</v>
      </c>
      <c r="E36" s="6">
        <f t="shared" si="5"/>
        <v>66</v>
      </c>
      <c r="F36" s="7"/>
      <c r="G36" s="7"/>
      <c r="H36" s="7"/>
      <c r="I36" s="7"/>
      <c r="J36" s="7"/>
      <c r="K36" s="7"/>
      <c r="L36" s="7"/>
      <c r="M36" s="8"/>
      <c r="N36" s="8"/>
      <c r="O36" s="8"/>
      <c r="P36" s="8">
        <f>C36</f>
        <v>550</v>
      </c>
      <c r="Q36" s="8">
        <f>C36</f>
        <v>550</v>
      </c>
      <c r="R36" s="8">
        <f>C36</f>
        <v>550</v>
      </c>
      <c r="S36" s="8">
        <f>E36</f>
        <v>66</v>
      </c>
      <c r="T36" s="8">
        <f>E36</f>
        <v>66</v>
      </c>
      <c r="U36" s="8">
        <f>E36</f>
        <v>66</v>
      </c>
      <c r="V36" s="8"/>
      <c r="W36" s="8"/>
      <c r="X36" s="8"/>
      <c r="Y36" s="5"/>
      <c r="Z36" s="5"/>
      <c r="AA36" s="5"/>
      <c r="AB36" s="5"/>
      <c r="AC36" s="5"/>
    </row>
    <row r="37" spans="1:29" s="10" customFormat="1" x14ac:dyDescent="0.25">
      <c r="A37" s="24"/>
      <c r="B37" s="5" t="s">
        <v>22</v>
      </c>
      <c r="C37" s="6">
        <v>550</v>
      </c>
      <c r="D37" s="6">
        <f t="shared" si="4"/>
        <v>484</v>
      </c>
      <c r="E37" s="6">
        <f t="shared" si="5"/>
        <v>66</v>
      </c>
      <c r="F37" s="7"/>
      <c r="G37" s="7"/>
      <c r="H37" s="7"/>
      <c r="I37" s="7"/>
      <c r="J37" s="7"/>
      <c r="K37" s="7"/>
      <c r="L37" s="7"/>
      <c r="M37" s="8"/>
      <c r="N37" s="8"/>
      <c r="O37" s="8"/>
      <c r="P37" s="8"/>
      <c r="Q37" s="8">
        <f>C37</f>
        <v>550</v>
      </c>
      <c r="R37" s="8">
        <f>C37</f>
        <v>550</v>
      </c>
      <c r="S37" s="8">
        <f>C37</f>
        <v>550</v>
      </c>
      <c r="T37" s="8">
        <f>E37</f>
        <v>66</v>
      </c>
      <c r="U37" s="8">
        <f>E37</f>
        <v>66</v>
      </c>
      <c r="V37" s="8">
        <f>E37</f>
        <v>66</v>
      </c>
      <c r="W37" s="8"/>
      <c r="X37" s="8"/>
      <c r="Y37" s="5"/>
      <c r="Z37" s="5"/>
      <c r="AA37" s="5"/>
      <c r="AB37" s="5"/>
      <c r="AC37" s="5"/>
    </row>
    <row r="38" spans="1:29" s="10" customFormat="1" x14ac:dyDescent="0.25">
      <c r="A38" s="24"/>
      <c r="B38" s="5" t="s">
        <v>23</v>
      </c>
      <c r="C38" s="6">
        <v>550</v>
      </c>
      <c r="D38" s="6">
        <f t="shared" si="4"/>
        <v>484</v>
      </c>
      <c r="E38" s="6">
        <f t="shared" si="5"/>
        <v>66</v>
      </c>
      <c r="F38" s="7"/>
      <c r="G38" s="7"/>
      <c r="H38" s="7"/>
      <c r="I38" s="7"/>
      <c r="J38" s="7"/>
      <c r="K38" s="7"/>
      <c r="L38" s="7"/>
      <c r="M38" s="8"/>
      <c r="N38" s="8"/>
      <c r="O38" s="8"/>
      <c r="P38" s="8"/>
      <c r="Q38" s="8"/>
      <c r="R38" s="8">
        <f>C38</f>
        <v>550</v>
      </c>
      <c r="S38" s="8">
        <f>C38</f>
        <v>550</v>
      </c>
      <c r="T38" s="8">
        <f>C38</f>
        <v>550</v>
      </c>
      <c r="U38" s="8">
        <f>E38</f>
        <v>66</v>
      </c>
      <c r="V38" s="8">
        <f>E38</f>
        <v>66</v>
      </c>
      <c r="W38" s="8">
        <f>E38</f>
        <v>66</v>
      </c>
      <c r="X38" s="8"/>
      <c r="Y38" s="5"/>
      <c r="Z38" s="5"/>
      <c r="AA38" s="5"/>
      <c r="AB38" s="5"/>
      <c r="AC38" s="5"/>
    </row>
    <row r="39" spans="1:29" s="10" customFormat="1" x14ac:dyDescent="0.25">
      <c r="A39" s="24"/>
      <c r="B39" s="5" t="s">
        <v>24</v>
      </c>
      <c r="C39" s="6">
        <v>550</v>
      </c>
      <c r="D39" s="6">
        <f t="shared" si="4"/>
        <v>484</v>
      </c>
      <c r="E39" s="6">
        <f t="shared" si="5"/>
        <v>66</v>
      </c>
      <c r="F39" s="7"/>
      <c r="G39" s="7"/>
      <c r="H39" s="7"/>
      <c r="I39" s="7"/>
      <c r="J39" s="7"/>
      <c r="K39" s="7"/>
      <c r="L39" s="7"/>
      <c r="M39" s="8"/>
      <c r="N39" s="8"/>
      <c r="O39" s="8"/>
      <c r="P39" s="8"/>
      <c r="Q39" s="8"/>
      <c r="R39" s="8"/>
      <c r="S39" s="8">
        <f>C39</f>
        <v>550</v>
      </c>
      <c r="T39" s="8">
        <f>C39</f>
        <v>550</v>
      </c>
      <c r="U39" s="8">
        <f>C39</f>
        <v>550</v>
      </c>
      <c r="V39" s="8">
        <f>E39</f>
        <v>66</v>
      </c>
      <c r="W39" s="8">
        <f>E39</f>
        <v>66</v>
      </c>
      <c r="X39" s="8">
        <f>E39</f>
        <v>66</v>
      </c>
      <c r="Y39" s="5"/>
      <c r="Z39" s="5"/>
      <c r="AA39" s="5"/>
      <c r="AB39" s="5"/>
      <c r="AC39" s="5"/>
    </row>
    <row r="40" spans="1:29" s="10" customFormat="1" x14ac:dyDescent="0.25">
      <c r="A40" s="24"/>
      <c r="B40" s="5" t="s">
        <v>25</v>
      </c>
      <c r="C40" s="6">
        <v>550</v>
      </c>
      <c r="D40" s="6">
        <f t="shared" si="4"/>
        <v>484</v>
      </c>
      <c r="E40" s="6">
        <f t="shared" si="5"/>
        <v>66</v>
      </c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  <c r="R40" s="8"/>
      <c r="S40" s="8"/>
      <c r="T40" s="8">
        <f>C40</f>
        <v>550</v>
      </c>
      <c r="U40" s="8">
        <f>C40</f>
        <v>550</v>
      </c>
      <c r="V40" s="8">
        <f>C40</f>
        <v>550</v>
      </c>
      <c r="W40" s="8">
        <f>E40</f>
        <v>66</v>
      </c>
      <c r="X40" s="8">
        <f>E40</f>
        <v>66</v>
      </c>
      <c r="Y40" s="5">
        <f>E40</f>
        <v>66</v>
      </c>
      <c r="Z40" s="5"/>
      <c r="AA40" s="5"/>
      <c r="AB40" s="5"/>
      <c r="AC40" s="5"/>
    </row>
    <row r="41" spans="1:29" s="10" customFormat="1" x14ac:dyDescent="0.25">
      <c r="A41" s="24"/>
      <c r="B41" s="5" t="s">
        <v>26</v>
      </c>
      <c r="C41" s="6">
        <v>550</v>
      </c>
      <c r="D41" s="6">
        <f t="shared" si="4"/>
        <v>484</v>
      </c>
      <c r="E41" s="6">
        <f t="shared" si="5"/>
        <v>66</v>
      </c>
      <c r="F41" s="7"/>
      <c r="G41" s="7"/>
      <c r="H41" s="7"/>
      <c r="I41" s="7"/>
      <c r="J41" s="7"/>
      <c r="K41" s="7"/>
      <c r="L41" s="7"/>
      <c r="M41" s="8"/>
      <c r="N41" s="8"/>
      <c r="O41" s="8"/>
      <c r="P41" s="8"/>
      <c r="Q41" s="8"/>
      <c r="R41" s="8"/>
      <c r="S41" s="8"/>
      <c r="T41" s="8"/>
      <c r="U41" s="8">
        <f>C41</f>
        <v>550</v>
      </c>
      <c r="V41" s="8">
        <f>C41</f>
        <v>550</v>
      </c>
      <c r="W41" s="8">
        <f>C41</f>
        <v>550</v>
      </c>
      <c r="X41" s="8">
        <f>E41</f>
        <v>66</v>
      </c>
      <c r="Y41" s="5">
        <f>E41</f>
        <v>66</v>
      </c>
      <c r="Z41" s="5">
        <f>E41</f>
        <v>66</v>
      </c>
      <c r="AA41" s="5"/>
      <c r="AB41" s="5"/>
      <c r="AC41" s="5"/>
    </row>
    <row r="42" spans="1:29" s="10" customFormat="1" x14ac:dyDescent="0.25">
      <c r="A42" s="24"/>
      <c r="B42" s="5" t="s">
        <v>27</v>
      </c>
      <c r="C42" s="6">
        <v>550</v>
      </c>
      <c r="D42" s="6">
        <f t="shared" si="4"/>
        <v>484</v>
      </c>
      <c r="E42" s="6">
        <f t="shared" si="5"/>
        <v>66</v>
      </c>
      <c r="F42" s="7"/>
      <c r="G42" s="7"/>
      <c r="H42" s="7"/>
      <c r="I42" s="7"/>
      <c r="J42" s="7"/>
      <c r="K42" s="7"/>
      <c r="L42" s="7"/>
      <c r="M42" s="8"/>
      <c r="N42" s="8"/>
      <c r="O42" s="8"/>
      <c r="P42" s="8"/>
      <c r="Q42" s="8"/>
      <c r="R42" s="8"/>
      <c r="S42" s="8"/>
      <c r="T42" s="8"/>
      <c r="U42" s="8"/>
      <c r="V42" s="8">
        <f>C42</f>
        <v>550</v>
      </c>
      <c r="W42" s="8">
        <f>C42</f>
        <v>550</v>
      </c>
      <c r="X42" s="8">
        <f>C42</f>
        <v>550</v>
      </c>
      <c r="Y42" s="5">
        <f>E42</f>
        <v>66</v>
      </c>
      <c r="Z42" s="5">
        <f>E42</f>
        <v>66</v>
      </c>
      <c r="AA42" s="5">
        <f>E42</f>
        <v>66</v>
      </c>
      <c r="AB42" s="5"/>
      <c r="AC42" s="5"/>
    </row>
    <row r="43" spans="1:29" s="10" customFormat="1" x14ac:dyDescent="0.25">
      <c r="A43" s="24"/>
      <c r="B43" s="5" t="s">
        <v>28</v>
      </c>
      <c r="C43" s="6">
        <v>550</v>
      </c>
      <c r="D43" s="6">
        <f t="shared" si="4"/>
        <v>484</v>
      </c>
      <c r="E43" s="6">
        <f t="shared" si="5"/>
        <v>66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f>C43</f>
        <v>550</v>
      </c>
      <c r="X43" s="8">
        <f>C43</f>
        <v>550</v>
      </c>
      <c r="Y43" s="5">
        <f>C43</f>
        <v>550</v>
      </c>
      <c r="Z43" s="5">
        <f>E43</f>
        <v>66</v>
      </c>
      <c r="AA43" s="5">
        <f>E43</f>
        <v>66</v>
      </c>
      <c r="AB43" s="5">
        <f>E43</f>
        <v>66</v>
      </c>
      <c r="AC43" s="5"/>
    </row>
    <row r="44" spans="1:29" s="10" customFormat="1" x14ac:dyDescent="0.25">
      <c r="A44" s="25"/>
      <c r="B44" s="5" t="s">
        <v>29</v>
      </c>
      <c r="C44" s="6">
        <v>550</v>
      </c>
      <c r="D44" s="6">
        <f t="shared" si="4"/>
        <v>484</v>
      </c>
      <c r="E44" s="6">
        <f t="shared" si="5"/>
        <v>66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f>C44</f>
        <v>550</v>
      </c>
      <c r="Y44" s="5">
        <f>C44</f>
        <v>550</v>
      </c>
      <c r="Z44" s="5">
        <f>C44</f>
        <v>550</v>
      </c>
      <c r="AA44" s="5">
        <f>E44</f>
        <v>66</v>
      </c>
      <c r="AB44" s="5">
        <f>E44</f>
        <v>66</v>
      </c>
      <c r="AC44" s="5">
        <f>E44</f>
        <v>66</v>
      </c>
    </row>
    <row r="45" spans="1:29" s="10" customFormat="1" x14ac:dyDescent="0.25"/>
    <row r="46" spans="1:29" x14ac:dyDescent="0.25">
      <c r="A46" s="17" t="s">
        <v>16</v>
      </c>
      <c r="B46" s="17"/>
      <c r="C46" s="17"/>
      <c r="D46" s="17"/>
      <c r="E46" s="17"/>
      <c r="F46" s="12">
        <f>SUM(F4:F27)</f>
        <v>730</v>
      </c>
      <c r="G46" s="12">
        <f t="shared" ref="G46:X46" si="6">SUM(G4:G27)</f>
        <v>1630</v>
      </c>
      <c r="H46" s="12">
        <f t="shared" si="6"/>
        <v>2018</v>
      </c>
      <c r="I46" s="12">
        <f t="shared" si="6"/>
        <v>2323.5</v>
      </c>
      <c r="J46" s="12">
        <f t="shared" si="6"/>
        <v>2619.5</v>
      </c>
      <c r="K46" s="12">
        <f t="shared" si="6"/>
        <v>3005.9</v>
      </c>
      <c r="L46" s="12">
        <f t="shared" si="6"/>
        <v>2754.35</v>
      </c>
      <c r="M46" s="15">
        <f t="shared" si="6"/>
        <v>2008.9</v>
      </c>
      <c r="N46" s="15">
        <f t="shared" si="6"/>
        <v>1727.25</v>
      </c>
      <c r="O46" s="15">
        <f t="shared" si="6"/>
        <v>1401</v>
      </c>
      <c r="P46" s="15">
        <f t="shared" si="6"/>
        <v>1470.1</v>
      </c>
      <c r="Q46" s="15">
        <f t="shared" si="6"/>
        <v>1500.1</v>
      </c>
      <c r="R46" s="15">
        <f t="shared" si="6"/>
        <v>1563.45</v>
      </c>
      <c r="S46" s="15">
        <f t="shared" si="6"/>
        <v>1568.8</v>
      </c>
      <c r="T46" s="15">
        <f t="shared" si="6"/>
        <v>1571.05</v>
      </c>
      <c r="U46" s="15">
        <f t="shared" si="6"/>
        <v>1575</v>
      </c>
      <c r="V46" s="15">
        <f t="shared" si="6"/>
        <v>1575</v>
      </c>
      <c r="W46" s="15">
        <f t="shared" si="6"/>
        <v>1575</v>
      </c>
      <c r="X46" s="15">
        <f t="shared" si="6"/>
        <v>1575</v>
      </c>
    </row>
    <row r="47" spans="1:29" x14ac:dyDescent="0.25">
      <c r="A47" s="17" t="s">
        <v>30</v>
      </c>
      <c r="B47" s="17"/>
      <c r="C47" s="17"/>
      <c r="D47" s="17"/>
      <c r="E47" s="17"/>
      <c r="F47" s="11"/>
      <c r="G47" s="11"/>
      <c r="H47" s="11"/>
      <c r="I47" s="11"/>
      <c r="J47" s="11"/>
      <c r="K47" s="11"/>
      <c r="L47" s="11"/>
      <c r="M47" s="11"/>
      <c r="N47" s="11"/>
      <c r="O47" s="11">
        <v>10550</v>
      </c>
      <c r="P47" s="11"/>
      <c r="Q47" s="11"/>
      <c r="R47" s="11"/>
      <c r="S47" s="11"/>
      <c r="T47" s="11"/>
      <c r="U47" s="11"/>
      <c r="V47" s="11"/>
      <c r="W47" s="11"/>
      <c r="X47" s="11"/>
    </row>
    <row r="48" spans="1:29" x14ac:dyDescent="0.25">
      <c r="A48" s="17" t="s">
        <v>31</v>
      </c>
      <c r="B48" s="17"/>
      <c r="C48" s="17"/>
      <c r="D48" s="17"/>
      <c r="E48" s="17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6">
        <v>6</v>
      </c>
      <c r="V48" s="11"/>
      <c r="W48" s="11"/>
      <c r="X48" s="11"/>
    </row>
    <row r="49" spans="1:24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2" spans="1:24" x14ac:dyDescent="0.25">
      <c r="A52" s="17" t="s">
        <v>17</v>
      </c>
      <c r="B52" s="17"/>
      <c r="C52" s="17"/>
      <c r="D52" s="17"/>
      <c r="E52" s="17"/>
      <c r="F52" s="17"/>
      <c r="G52" s="17"/>
      <c r="H52" s="17"/>
      <c r="I52" s="17"/>
      <c r="J52" s="14">
        <f>SUM(J32:J44)</f>
        <v>0</v>
      </c>
      <c r="K52" s="14">
        <f t="shared" ref="K52:X52" si="7">SUM(K32:K44)</f>
        <v>0</v>
      </c>
      <c r="L52" s="14">
        <f t="shared" si="7"/>
        <v>114</v>
      </c>
      <c r="M52" s="15">
        <f t="shared" si="7"/>
        <v>609</v>
      </c>
      <c r="N52" s="15">
        <f t="shared" si="7"/>
        <v>1152</v>
      </c>
      <c r="O52" s="15">
        <f t="shared" si="7"/>
        <v>1592.68</v>
      </c>
      <c r="P52" s="15">
        <f t="shared" si="7"/>
        <v>1707.08</v>
      </c>
      <c r="Q52" s="15">
        <f t="shared" si="7"/>
        <v>1779.24</v>
      </c>
      <c r="R52" s="15">
        <f t="shared" si="7"/>
        <v>1839.48</v>
      </c>
      <c r="S52" s="15">
        <f t="shared" si="7"/>
        <v>1846.08</v>
      </c>
      <c r="T52" s="15">
        <f t="shared" si="7"/>
        <v>1846.92</v>
      </c>
      <c r="U52" s="15">
        <f t="shared" si="7"/>
        <v>1848</v>
      </c>
      <c r="V52" s="15">
        <f t="shared" si="7"/>
        <v>1848</v>
      </c>
      <c r="W52" s="15">
        <f t="shared" si="7"/>
        <v>1848</v>
      </c>
      <c r="X52" s="15">
        <f t="shared" si="7"/>
        <v>1848</v>
      </c>
    </row>
    <row r="53" spans="1:24" x14ac:dyDescent="0.25">
      <c r="A53" s="17" t="s">
        <v>30</v>
      </c>
      <c r="B53" s="17"/>
      <c r="C53" s="17"/>
      <c r="D53" s="17"/>
      <c r="E53" s="17"/>
      <c r="F53" s="17"/>
      <c r="G53" s="17"/>
      <c r="H53" s="17"/>
      <c r="I53" s="17"/>
      <c r="J53" s="2"/>
      <c r="K53" s="2"/>
      <c r="L53" s="2"/>
      <c r="M53" s="2"/>
      <c r="N53" s="2"/>
      <c r="O53" s="11">
        <v>6492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17" t="s">
        <v>31</v>
      </c>
      <c r="B54" s="17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  <c r="O54" s="2"/>
      <c r="P54" s="2"/>
      <c r="Q54" s="2"/>
      <c r="R54" s="16">
        <v>3</v>
      </c>
      <c r="S54" s="2"/>
      <c r="T54" s="2"/>
      <c r="U54" s="2"/>
      <c r="V54" s="2"/>
      <c r="W54" s="2"/>
      <c r="X54" s="2"/>
    </row>
  </sheetData>
  <mergeCells count="12">
    <mergeCell ref="Y2:AC2"/>
    <mergeCell ref="M2:X2"/>
    <mergeCell ref="A46:E46"/>
    <mergeCell ref="A4:A27"/>
    <mergeCell ref="A32:A44"/>
    <mergeCell ref="A47:E47"/>
    <mergeCell ref="A53:I53"/>
    <mergeCell ref="A54:I54"/>
    <mergeCell ref="A52:I52"/>
    <mergeCell ref="C1:E1"/>
    <mergeCell ref="F2:L2"/>
    <mergeCell ref="A48:E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2019-03-29T13:14:28Z</dcterms:modified>
</cp:coreProperties>
</file>